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6" windowWidth="11100" windowHeight="5088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G13" i="2" l="1"/>
  <c r="G9" i="2"/>
  <c r="E13" i="2"/>
  <c r="E9" i="2"/>
  <c r="C13" i="2" l="1"/>
  <c r="C9" i="2"/>
  <c r="K9" i="2" l="1"/>
  <c r="L9" i="2" s="1"/>
  <c r="J9" i="2"/>
  <c r="I9" i="2"/>
  <c r="E14" i="2"/>
  <c r="F9" i="2" s="1"/>
  <c r="C14" i="2"/>
  <c r="D9" i="2" s="1"/>
  <c r="G14" i="2"/>
  <c r="H9" i="2" s="1"/>
  <c r="D14" i="2" l="1"/>
  <c r="K12" i="2"/>
  <c r="I12" i="2"/>
  <c r="J12" i="2" s="1"/>
  <c r="K11" i="2"/>
  <c r="L11" i="2" s="1"/>
  <c r="I11" i="2"/>
  <c r="K10" i="2"/>
  <c r="L10" i="2" s="1"/>
  <c r="I10" i="2"/>
  <c r="J10" i="2" s="1"/>
  <c r="K8" i="2"/>
  <c r="L8" i="2" s="1"/>
  <c r="I8" i="2"/>
  <c r="J8" i="2" s="1"/>
  <c r="K7" i="2"/>
  <c r="L7" i="2" s="1"/>
  <c r="I7" i="2"/>
  <c r="H8" i="2" l="1"/>
  <c r="P18" i="2" s="1"/>
  <c r="H10" i="2"/>
  <c r="P19" i="2" s="1"/>
  <c r="H11" i="2"/>
  <c r="P20" i="2" s="1"/>
  <c r="H7" i="2"/>
  <c r="P17" i="2" s="1"/>
  <c r="F12" i="2"/>
  <c r="O21" i="2" s="1"/>
  <c r="F13" i="2"/>
  <c r="H12" i="2"/>
  <c r="P21" i="2" s="1"/>
  <c r="I13" i="2"/>
  <c r="J13" i="2" s="1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O17" i="2" s="1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<sst xmlns="http://schemas.openxmlformats.org/spreadsheetml/2006/main" count="30" uniqueCount="22">
  <si>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</si>
  <si>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</si>
  <si>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</si>
  <si>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</si>
  <si>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</si>
  <si>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</si>
  <si>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</si>
  <si>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</si>
  <si>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</si>
  <si>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</si>
  <si>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</si>
  <si>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</si>
  <si>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</si>
  <si>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</si>
  <si>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</si>
  <si>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</si>
  <si>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</si>
  <si>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</si>
  <si>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</si>
  <si>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</si>
  <si>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ΜΑΡΤΙΟΣ</t>
  </si>
  <si>
    <t>ΑΠΡΙΛΙΟΣ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</si>
</sst>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Arial Greek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7" fillId="0" borderId="10" xfId="0" applyFont="1" applyBorder="1"/>
    <xf numFmtId="3" fontId="27" fillId="0" borderId="6" xfId="0" applyNumberFormat="1" applyFont="1" applyBorder="1"/>
    <xf numFmtId="164" fontId="27" fillId="0" borderId="6" xfId="0" applyNumberFormat="1" applyFont="1" applyBorder="1"/>
    <xf numFmtId="3" fontId="28" fillId="33" borderId="6" xfId="0" applyNumberFormat="1" applyFont="1" applyFill="1" applyBorder="1"/>
    <xf numFmtId="164" fontId="27" fillId="0" borderId="11" xfId="0" applyNumberFormat="1" applyFont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9" fontId="27" fillId="0" borderId="6" xfId="0" applyNumberFormat="1" applyFont="1" applyBorder="1"/>
    <xf numFmtId="0" fontId="27" fillId="0" borderId="8" xfId="0" applyFont="1" applyBorder="1" applyAlignment="1">
      <alignment horizontal="center"/>
    </xf>
    <xf numFmtId="3" fontId="2" fillId="0" borderId="8" xfId="0" applyNumberFormat="1" applyFont="1" applyBorder="1"/>
    <xf numFmtId="3" fontId="2" fillId="0" borderId="8" xfId="0" applyNumberFormat="1" applyFont="1" applyFill="1" applyBorder="1"/>
    <xf numFmtId="3" fontId="2" fillId="34" borderId="8" xfId="0" applyNumberFormat="1" applyFont="1" applyFill="1" applyBorder="1"/>
    <xf numFmtId="1" fontId="31" fillId="0" borderId="6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1" fillId="34" borderId="8" xfId="0" applyFont="1" applyFill="1" applyBorder="1"/>
    <xf numFmtId="0" fontId="29" fillId="34" borderId="8" xfId="0" applyFont="1" applyFill="1" applyBorder="1"/>
    <xf numFmtId="0" fontId="28" fillId="0" borderId="8" xfId="0" applyFont="1" applyBorder="1"/>
    <xf numFmtId="0" fontId="32" fillId="34" borderId="8" xfId="0" applyFont="1" applyFill="1" applyBorder="1" applyAlignment="1">
      <alignment horizontal="left"/>
    </xf>
    <xf numFmtId="0" fontId="28" fillId="34" borderId="8" xfId="0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Απρίλιο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4.9224710804824025E-2</c:v>
                </c:pt>
                <c:pt idx="1">
                  <c:v>0.23578636475510706</c:v>
                </c:pt>
                <c:pt idx="2">
                  <c:v>0.28885060300270737</c:v>
                </c:pt>
                <c:pt idx="3">
                  <c:v>0.19005660841742555</c:v>
                </c:pt>
                <c:pt idx="4">
                  <c:v>0.236081713019936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2.8225665419187855E-2</c:v>
                </c:pt>
                <c:pt idx="1">
                  <c:v>0.23958588366968628</c:v>
                </c:pt>
                <c:pt idx="2">
                  <c:v>0.41026896575845545</c:v>
                </c:pt>
                <c:pt idx="3">
                  <c:v>0.195481095449617</c:v>
                </c:pt>
                <c:pt idx="4">
                  <c:v>0.12643838970305341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64448"/>
        <c:axId val="110101632"/>
      </c:barChart>
      <c:catAx>
        <c:axId val="1098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10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1016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8644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  - Απρίλιος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-193</c:v>
                </c:pt>
                <c:pt idx="1">
                  <c:v>2060</c:v>
                </c:pt>
                <c:pt idx="2">
                  <c:v>1867</c:v>
                </c:pt>
                <c:pt idx="3">
                  <c:v>5862</c:v>
                </c:pt>
                <c:pt idx="4">
                  <c:v>1728</c:v>
                </c:pt>
                <c:pt idx="5">
                  <c:v>-1181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65472"/>
        <c:axId val="110104512"/>
      </c:barChart>
      <c:catAx>
        <c:axId val="10986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104512"/>
        <c:crosses val="autoZero"/>
        <c:auto val="1"/>
        <c:lblAlgn val="ctr"/>
        <c:lblOffset val="100"/>
        <c:noMultiLvlLbl val="0"/>
      </c:catAx>
      <c:valAx>
        <c:axId val="1101045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865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="88" zoomScaleNormal="88" workbookViewId="0">
      <selection activeCell="O11" sqref="O11"/>
    </sheetView>
  </sheetViews>
  <sheetFormatPr defaultRowHeight="13.2" x14ac:dyDescent="0.25"/>
  <cols>
    <col min="1" max="1" width="7.44140625" customWidth="1"/>
    <col min="2" max="2" width="17.88671875" customWidth="1"/>
    <col min="3" max="3" width="7" customWidth="1"/>
    <col min="4" max="4" width="7.88671875" bestFit="1" customWidth="1"/>
    <col min="5" max="5" width="7" customWidth="1"/>
    <col min="6" max="6" width="7.88671875" bestFit="1" customWidth="1"/>
    <col min="7" max="7" width="6.6640625" customWidth="1"/>
    <col min="8" max="8" width="7" customWidth="1"/>
    <col min="9" max="9" width="7.44140625" customWidth="1"/>
    <col min="11" max="11" width="7" customWidth="1"/>
    <col min="12" max="12" width="8.88671875" customWidth="1"/>
    <col min="14" max="14" width="24.44140625" bestFit="1" customWidth="1"/>
    <col min="32" max="32" width="24.44140625" bestFit="1" customWidth="1"/>
    <col min="35" max="35" width="18.109375" customWidth="1"/>
    <col min="37" max="37" width="10.5546875" customWidth="1"/>
  </cols>
  <sheetData>
    <row r="1" spans="1:37" x14ac:dyDescent="0.25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7" x14ac:dyDescent="0.25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7" ht="6.75" customHeight="1" thickBot="1" x14ac:dyDescent="0.3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7" x14ac:dyDescent="0.25">
      <c r="A4" s="9"/>
      <c r="B4" s="24"/>
      <c r="C4" s="47" t="s">
        <v>20</v>
      </c>
      <c r="D4" s="47"/>
      <c r="E4" s="47" t="s">
        <v>21</v>
      </c>
      <c r="F4" s="47"/>
      <c r="G4" s="47"/>
      <c r="H4" s="47"/>
      <c r="I4" s="47"/>
      <c r="J4" s="47"/>
      <c r="K4" s="47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7" ht="13.8" x14ac:dyDescent="0.3">
      <c r="A5" s="9"/>
      <c r="B5" s="22" t="s">
        <v>0</v>
      </c>
      <c r="C5" s="46">
        <v>2020</v>
      </c>
      <c r="D5" s="46"/>
      <c r="E5" s="46">
        <v>2019</v>
      </c>
      <c r="F5" s="46"/>
      <c r="G5" s="46">
        <v>2020</v>
      </c>
      <c r="H5" s="46"/>
      <c r="I5" s="46" t="s">
        <v>16</v>
      </c>
      <c r="J5" s="46"/>
      <c r="K5" s="46" t="s">
        <v>17</v>
      </c>
      <c r="L5" s="48"/>
      <c r="M5" s="9"/>
      <c r="N5" s="9"/>
      <c r="O5" s="45"/>
      <c r="P5" s="4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7" ht="15.6" x14ac:dyDescent="0.3">
      <c r="A6" s="9"/>
      <c r="B6" s="20"/>
      <c r="C6" s="40" t="s">
        <v>8</v>
      </c>
      <c r="D6" s="21" t="s">
        <v>1</v>
      </c>
      <c r="E6" s="40" t="s">
        <v>8</v>
      </c>
      <c r="F6" s="21" t="s">
        <v>1</v>
      </c>
      <c r="G6" s="40" t="s">
        <v>8</v>
      </c>
      <c r="H6" s="21" t="s">
        <v>1</v>
      </c>
      <c r="I6" s="40" t="s">
        <v>8</v>
      </c>
      <c r="J6" s="21" t="s">
        <v>1</v>
      </c>
      <c r="K6" s="40" t="s">
        <v>8</v>
      </c>
      <c r="L6" s="23" t="s">
        <v>1</v>
      </c>
      <c r="M6" s="9"/>
      <c r="O6" s="35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7" ht="15.6" x14ac:dyDescent="0.3">
      <c r="A7" s="9"/>
      <c r="B7" s="52" t="s">
        <v>2</v>
      </c>
      <c r="C7" s="41">
        <v>1218</v>
      </c>
      <c r="D7" s="37">
        <f>C7/C14</f>
        <v>4.6218646833377605E-2</v>
      </c>
      <c r="E7" s="41">
        <v>1000</v>
      </c>
      <c r="F7" s="37">
        <f>E7/E14</f>
        <v>4.9224710804824025E-2</v>
      </c>
      <c r="G7" s="41">
        <v>807</v>
      </c>
      <c r="H7" s="37">
        <f>G7/G14</f>
        <v>2.8225665419187855E-2</v>
      </c>
      <c r="I7" s="25">
        <f t="shared" ref="I7:I12" si="0">G7-E7</f>
        <v>-193</v>
      </c>
      <c r="J7" s="26">
        <f t="shared" ref="J7:J13" si="1">I7/E7</f>
        <v>-0.193</v>
      </c>
      <c r="K7" s="25">
        <f>G7-C7</f>
        <v>-411</v>
      </c>
      <c r="L7" s="26">
        <f t="shared" ref="L7:L13" si="2">K7/G7</f>
        <v>-0.50929368029739774</v>
      </c>
      <c r="M7" s="9"/>
      <c r="O7" s="36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7" ht="15.6" x14ac:dyDescent="0.3">
      <c r="A8" s="9"/>
      <c r="B8" s="52" t="s">
        <v>3</v>
      </c>
      <c r="C8" s="42">
        <v>6541</v>
      </c>
      <c r="D8" s="37">
        <f>C8/C14</f>
        <v>0.24820703525215346</v>
      </c>
      <c r="E8" s="42">
        <v>4790</v>
      </c>
      <c r="F8" s="37">
        <f>E8/E14</f>
        <v>0.23578636475510706</v>
      </c>
      <c r="G8" s="42">
        <v>6850</v>
      </c>
      <c r="H8" s="37">
        <f>G8/G14</f>
        <v>0.23958588366968628</v>
      </c>
      <c r="I8" s="25">
        <f t="shared" si="0"/>
        <v>2060</v>
      </c>
      <c r="J8" s="26">
        <f t="shared" si="1"/>
        <v>0.43006263048016702</v>
      </c>
      <c r="K8" s="25">
        <f t="shared" ref="K8:K14" si="3">G8-C8</f>
        <v>309</v>
      </c>
      <c r="L8" s="26">
        <f t="shared" si="2"/>
        <v>4.5109489051094888E-2</v>
      </c>
      <c r="M8" s="9"/>
      <c r="O8" s="36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7" ht="15.6" x14ac:dyDescent="0.3">
      <c r="A9" s="9"/>
      <c r="B9" s="53" t="s">
        <v>19</v>
      </c>
      <c r="C9" s="43">
        <f t="shared" ref="C9" si="4">SUM(C7:C8)</f>
        <v>7759</v>
      </c>
      <c r="D9" s="38">
        <f>C9/C14</f>
        <v>0.29442568208553105</v>
      </c>
      <c r="E9" s="43">
        <f t="shared" ref="E9" si="5">SUM(E7:E8)</f>
        <v>5790</v>
      </c>
      <c r="F9" s="38">
        <f>E9/E14</f>
        <v>0.2850110755599311</v>
      </c>
      <c r="G9" s="43">
        <f t="shared" ref="G9" si="6">SUM(G7:G8)</f>
        <v>7657</v>
      </c>
      <c r="H9" s="38">
        <f>G9/G14</f>
        <v>0.26781154908887411</v>
      </c>
      <c r="I9" s="27">
        <f t="shared" si="0"/>
        <v>1867</v>
      </c>
      <c r="J9" s="28">
        <f t="shared" si="1"/>
        <v>0.32245250431778927</v>
      </c>
      <c r="K9" s="27">
        <f t="shared" si="3"/>
        <v>-102</v>
      </c>
      <c r="L9" s="28">
        <f t="shared" si="2"/>
        <v>-1.3321144051194986E-2</v>
      </c>
      <c r="M9" s="9"/>
      <c r="O9" s="3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7" ht="15.6" x14ac:dyDescent="0.3">
      <c r="A10" s="9"/>
      <c r="B10" s="52" t="s">
        <v>4</v>
      </c>
      <c r="C10" s="42">
        <v>11700</v>
      </c>
      <c r="D10" s="37">
        <f>C10/C14</f>
        <v>0.44397222327628733</v>
      </c>
      <c r="E10" s="42">
        <v>5868</v>
      </c>
      <c r="F10" s="37">
        <f>E10/E14</f>
        <v>0.28885060300270737</v>
      </c>
      <c r="G10" s="42">
        <v>11730</v>
      </c>
      <c r="H10" s="37">
        <f>G10/G14</f>
        <v>0.41026896575845545</v>
      </c>
      <c r="I10" s="25">
        <f t="shared" si="0"/>
        <v>5862</v>
      </c>
      <c r="J10" s="26">
        <f t="shared" si="1"/>
        <v>0.99897750511247441</v>
      </c>
      <c r="K10" s="25">
        <f t="shared" si="3"/>
        <v>30</v>
      </c>
      <c r="L10" s="26">
        <f t="shared" si="2"/>
        <v>2.5575447570332483E-3</v>
      </c>
      <c r="M10" s="9"/>
      <c r="O10" s="35"/>
      <c r="Q10" s="1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7" ht="15.6" x14ac:dyDescent="0.3">
      <c r="A11" s="9"/>
      <c r="B11" s="52" t="s">
        <v>5</v>
      </c>
      <c r="C11" s="42">
        <v>3471</v>
      </c>
      <c r="D11" s="37">
        <f>C11/C14</f>
        <v>0.13171175957196524</v>
      </c>
      <c r="E11" s="42">
        <v>3861</v>
      </c>
      <c r="F11" s="37">
        <f>E11/E14</f>
        <v>0.19005660841742555</v>
      </c>
      <c r="G11" s="42">
        <v>5589</v>
      </c>
      <c r="H11" s="37">
        <f>G11/G14</f>
        <v>0.195481095449617</v>
      </c>
      <c r="I11" s="25">
        <f t="shared" si="0"/>
        <v>1728</v>
      </c>
      <c r="J11" s="26">
        <f t="shared" si="1"/>
        <v>0.44755244755244755</v>
      </c>
      <c r="K11" s="25">
        <f t="shared" si="3"/>
        <v>2118</v>
      </c>
      <c r="L11" s="26">
        <f t="shared" si="2"/>
        <v>0.3789586688137413</v>
      </c>
      <c r="M11" s="9"/>
      <c r="O11" s="35"/>
      <c r="Q11" s="14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"/>
    </row>
    <row r="12" spans="1:37" ht="15.6" x14ac:dyDescent="0.3">
      <c r="A12" s="9"/>
      <c r="B12" s="54" t="s">
        <v>6</v>
      </c>
      <c r="C12" s="43">
        <v>3423</v>
      </c>
      <c r="D12" s="38">
        <f>C12/C14</f>
        <v>0.12989033506621636</v>
      </c>
      <c r="E12" s="43">
        <v>4796</v>
      </c>
      <c r="F12" s="38">
        <f>E12/E14</f>
        <v>0.236081713019936</v>
      </c>
      <c r="G12" s="43">
        <v>3615</v>
      </c>
      <c r="H12" s="38">
        <f>G12/G14</f>
        <v>0.12643838970305341</v>
      </c>
      <c r="I12" s="27">
        <f t="shared" si="0"/>
        <v>-1181</v>
      </c>
      <c r="J12" s="28">
        <f t="shared" si="1"/>
        <v>-0.24624687239366139</v>
      </c>
      <c r="K12" s="27">
        <f t="shared" si="3"/>
        <v>192</v>
      </c>
      <c r="L12" s="28">
        <f t="shared" si="2"/>
        <v>5.3112033195020746E-2</v>
      </c>
      <c r="M12" s="10"/>
      <c r="O12" s="35"/>
      <c r="Q12" s="1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"/>
    </row>
    <row r="13" spans="1:37" ht="13.8" x14ac:dyDescent="0.3">
      <c r="A13" s="9"/>
      <c r="B13" s="54" t="s">
        <v>14</v>
      </c>
      <c r="C13" s="50">
        <f t="shared" ref="C13" si="7">C11+C12</f>
        <v>6894</v>
      </c>
      <c r="D13" s="38">
        <f>C13/C14</f>
        <v>0.26160209463818163</v>
      </c>
      <c r="E13" s="50">
        <f t="shared" ref="E13" si="8">E11+E12</f>
        <v>8657</v>
      </c>
      <c r="F13" s="38">
        <f>E13/E14</f>
        <v>0.42613832143736158</v>
      </c>
      <c r="G13" s="50">
        <f t="shared" ref="G13" si="9">G11+G12</f>
        <v>9204</v>
      </c>
      <c r="H13" s="38">
        <f>G13/G14</f>
        <v>0.32191948515267044</v>
      </c>
      <c r="I13" s="27">
        <f>SUM(I11,I12)</f>
        <v>547</v>
      </c>
      <c r="J13" s="28">
        <f t="shared" si="1"/>
        <v>6.3185861152824305E-2</v>
      </c>
      <c r="K13" s="51">
        <f t="shared" ref="K13" si="10">K11+K12</f>
        <v>2310</v>
      </c>
      <c r="L13" s="28">
        <f t="shared" si="2"/>
        <v>0.25097783572359844</v>
      </c>
      <c r="M13" s="10"/>
      <c r="N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"/>
    </row>
    <row r="14" spans="1:37" ht="14.4" thickBot="1" x14ac:dyDescent="0.35">
      <c r="A14" s="9"/>
      <c r="B14" s="29" t="s">
        <v>7</v>
      </c>
      <c r="C14" s="44">
        <f t="shared" ref="C14" si="11">C7+C8+C10+C11+C12</f>
        <v>26353</v>
      </c>
      <c r="D14" s="39">
        <f>C14/C14</f>
        <v>1</v>
      </c>
      <c r="E14" s="44">
        <f t="shared" ref="E14" si="12">E7+E8+E10+E11+E12</f>
        <v>20315</v>
      </c>
      <c r="F14" s="39">
        <f>E14/E14</f>
        <v>1</v>
      </c>
      <c r="G14" s="44">
        <f>G7+G8+G10+G11+G12</f>
        <v>28591</v>
      </c>
      <c r="H14" s="39">
        <v>1</v>
      </c>
      <c r="I14" s="30">
        <f>SUM(I7,I8,I10,I13)</f>
        <v>8276</v>
      </c>
      <c r="J14" s="31">
        <f>I14/E14</f>
        <v>0.4073837066207236</v>
      </c>
      <c r="K14" s="32">
        <f t="shared" si="3"/>
        <v>2238</v>
      </c>
      <c r="L14" s="33">
        <f>K14/G14</f>
        <v>7.8276380679234731E-2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7" x14ac:dyDescent="0.25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4"/>
      <c r="AI15" s="4"/>
      <c r="AJ15" s="4"/>
      <c r="AK15" s="7"/>
    </row>
    <row r="16" spans="1:37" ht="13.8" thickBot="1" x14ac:dyDescent="0.3">
      <c r="B16" s="3"/>
      <c r="N16" s="9"/>
      <c r="O16" s="19">
        <v>2019</v>
      </c>
      <c r="P16" s="19">
        <v>2020</v>
      </c>
    </row>
    <row r="17" spans="14:35" ht="13.8" thickBot="1" x14ac:dyDescent="0.3">
      <c r="N17" s="12" t="s">
        <v>12</v>
      </c>
      <c r="O17" s="13">
        <f>F7</f>
        <v>4.9224710804824025E-2</v>
      </c>
      <c r="P17" s="13">
        <f>H7</f>
        <v>2.8225665419187855E-2</v>
      </c>
    </row>
    <row r="18" spans="14:35" ht="13.8" thickBot="1" x14ac:dyDescent="0.3">
      <c r="N18" s="18" t="s">
        <v>15</v>
      </c>
      <c r="O18" s="13">
        <f>F8</f>
        <v>0.23578636475510706</v>
      </c>
      <c r="P18" s="13">
        <f>H8</f>
        <v>0.23958588366968628</v>
      </c>
    </row>
    <row r="19" spans="14:35" ht="16.2" thickBot="1" x14ac:dyDescent="0.35">
      <c r="N19" s="15" t="s">
        <v>11</v>
      </c>
      <c r="O19" s="13">
        <f>F10</f>
        <v>0.28885060300270737</v>
      </c>
      <c r="P19" s="13">
        <f>H10</f>
        <v>0.41026896575845545</v>
      </c>
      <c r="AI19" s="8"/>
    </row>
    <row r="20" spans="14:35" ht="13.8" thickBot="1" x14ac:dyDescent="0.3">
      <c r="N20" s="15" t="s">
        <v>10</v>
      </c>
      <c r="O20" s="13">
        <f>F11</f>
        <v>0.19005660841742555</v>
      </c>
      <c r="P20" s="13">
        <f>H11</f>
        <v>0.195481095449617</v>
      </c>
    </row>
    <row r="21" spans="14:35" ht="13.8" thickBot="1" x14ac:dyDescent="0.3">
      <c r="N21" s="16" t="s">
        <v>9</v>
      </c>
      <c r="O21" s="17">
        <f>F12</f>
        <v>0.236081713019936</v>
      </c>
      <c r="P21" s="17">
        <f>H12</f>
        <v>0.12643838970305341</v>
      </c>
    </row>
    <row r="34" spans="14:14" x14ac:dyDescent="0.25">
      <c r="N34" s="34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2020-03-03T08:07:01Z</cp:lastPrinted>
  <dcterms:created xsi:type="dcterms:W3CDTF">2003-11-05T10:42:27Z</dcterms:created>
  <dcterms:modified xsi:type="dcterms:W3CDTF">2020-05-08T06:12:10Z</dcterms:modified>
</cp:coreProperties>
</file>